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iregonzalez/Downloads/"/>
    </mc:Choice>
  </mc:AlternateContent>
  <xr:revisionPtr revIDLastSave="0" documentId="13_ncr:1_{32FC5942-F2BC-7242-ACC9-724E235949C2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MOFCOM2020" sheetId="6" r:id="rId1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2" i="6" l="1"/>
  <c r="R30" i="6"/>
  <c r="R29" i="6"/>
  <c r="R28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8" i="6"/>
  <c r="M6" i="6"/>
  <c r="N6" i="6" s="1"/>
  <c r="O6" i="6" s="1"/>
  <c r="P6" i="6" s="1"/>
  <c r="Q6" i="6" s="1"/>
  <c r="D6" i="6"/>
  <c r="E6" i="6" s="1"/>
  <c r="F6" i="6" s="1"/>
  <c r="G6" i="6" s="1"/>
  <c r="H6" i="6" s="1"/>
  <c r="I6" i="6" s="1"/>
  <c r="J6" i="6" s="1"/>
  <c r="R27" i="6" l="1"/>
  <c r="R25" i="6"/>
</calcChain>
</file>

<file path=xl/sharedStrings.xml><?xml version="1.0" encoding="utf-8"?>
<sst xmlns="http://schemas.openxmlformats.org/spreadsheetml/2006/main" count="37" uniqueCount="29">
  <si>
    <t>Selected countries</t>
  </si>
  <si>
    <t xml:space="preserve"> </t>
  </si>
  <si>
    <t>TOTAL</t>
  </si>
  <si>
    <t>ASIA</t>
  </si>
  <si>
    <t>AFRICA</t>
  </si>
  <si>
    <t>EUROPE</t>
  </si>
  <si>
    <t>LATIN AMERICA AND CARIBBEAN</t>
  </si>
  <si>
    <t xml:space="preserve">   Argentina</t>
  </si>
  <si>
    <t xml:space="preserve">   Brazil</t>
  </si>
  <si>
    <t xml:space="preserve">   Cayman Islands</t>
  </si>
  <si>
    <t xml:space="preserve">   Chile</t>
  </si>
  <si>
    <t xml:space="preserve">   Cuba</t>
  </si>
  <si>
    <t xml:space="preserve">   México</t>
  </si>
  <si>
    <t xml:space="preserve">   Panamá</t>
  </si>
  <si>
    <t xml:space="preserve">   Perú</t>
  </si>
  <si>
    <t xml:space="preserve">   Venezuela</t>
  </si>
  <si>
    <t xml:space="preserve">   Virgin Islands, British</t>
  </si>
  <si>
    <t xml:space="preserve">   Canada</t>
  </si>
  <si>
    <t xml:space="preserve">   United States</t>
  </si>
  <si>
    <t>--</t>
  </si>
  <si>
    <t xml:space="preserve">   Costa Rica</t>
  </si>
  <si>
    <t xml:space="preserve">   Rest of LAC</t>
  </si>
  <si>
    <t xml:space="preserve">   Bermuda Islands</t>
  </si>
  <si>
    <t>NORTH AMERICA</t>
  </si>
  <si>
    <t>CHINA´S FOREIGN DIRECT INVESTMENT TO THE WORLD (2004-2019)</t>
  </si>
  <si>
    <t>2004-2019</t>
  </si>
  <si>
    <t>OCEANIA</t>
  </si>
  <si>
    <t>Source: Mofcom (2020).</t>
  </si>
  <si>
    <t>MOFCOM 2020. 2019 STATISTICAL BULLETIN OF CHINA´S OUTWARD FOREIGN DIRECT INVESTMENT. BEJING: MINISTRY OF COMMERCE, NATIONAL BUREAU OF STATISTICS AND STATE ADMINISTRATION OF FOREIGN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</si>
</sst>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/>
  </cellXfs>
  <cellStyles count="8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8CE-A16E-0942-A9DB-1EBA37DBBEC0}">
  <dimension ref="A4:S36"/>
  <sheetViews>
    <sheetView showGridLines="0" tabSelected="1" zoomScaleNormal="100" workbookViewId="0"/>
  </sheetViews>
  <sheetFormatPr baseColWidth="10" defaultRowHeight="16" x14ac:dyDescent="0.2"/>
  <cols>
    <col min="1" max="1" width="29.1640625" customWidth="1"/>
    <col min="17" max="17" width="11.6640625" bestFit="1" customWidth="1"/>
  </cols>
  <sheetData>
    <row r="4" spans="1:19" x14ac:dyDescent="0.2">
      <c r="A4" s="5" t="s">
        <v>24</v>
      </c>
    </row>
    <row r="5" spans="1:19" x14ac:dyDescent="0.2">
      <c r="A5" t="s">
        <v>0</v>
      </c>
    </row>
    <row r="6" spans="1:19" x14ac:dyDescent="0.2">
      <c r="B6" s="1">
        <v>2004</v>
      </c>
      <c r="C6" s="1">
        <v>2005</v>
      </c>
      <c r="D6" s="1">
        <f>C6+1</f>
        <v>2006</v>
      </c>
      <c r="E6" s="1">
        <f t="shared" ref="E6:J6" si="0">D6+1</f>
        <v>2007</v>
      </c>
      <c r="F6" s="1">
        <f t="shared" si="0"/>
        <v>2008</v>
      </c>
      <c r="G6" s="1">
        <f>F6+1</f>
        <v>2009</v>
      </c>
      <c r="H6" s="1">
        <f t="shared" si="0"/>
        <v>2010</v>
      </c>
      <c r="I6" s="1">
        <f t="shared" si="0"/>
        <v>2011</v>
      </c>
      <c r="J6" s="1">
        <f t="shared" si="0"/>
        <v>2012</v>
      </c>
      <c r="K6" s="1">
        <v>2013</v>
      </c>
      <c r="L6" s="1">
        <v>2014</v>
      </c>
      <c r="M6" s="1">
        <f>L6+1</f>
        <v>2015</v>
      </c>
      <c r="N6" s="1">
        <f t="shared" ref="N6:O6" si="1">M6+1</f>
        <v>2016</v>
      </c>
      <c r="O6" s="1">
        <f t="shared" si="1"/>
        <v>2017</v>
      </c>
      <c r="P6" s="1">
        <f>O6+1</f>
        <v>2018</v>
      </c>
      <c r="Q6" s="1">
        <f t="shared" ref="Q6" si="2">P6+1</f>
        <v>2019</v>
      </c>
      <c r="R6" s="1" t="s">
        <v>25</v>
      </c>
      <c r="S6" t="s">
        <v>1</v>
      </c>
    </row>
    <row r="7" spans="1:19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x14ac:dyDescent="0.2">
      <c r="A8" t="s">
        <v>2</v>
      </c>
      <c r="B8" s="2">
        <v>5497.99</v>
      </c>
      <c r="C8" s="2">
        <v>12261.17</v>
      </c>
      <c r="D8" s="2">
        <v>17633.97</v>
      </c>
      <c r="E8" s="2">
        <v>26506.09</v>
      </c>
      <c r="F8" s="2">
        <v>44907.17</v>
      </c>
      <c r="G8" s="2">
        <v>56528.99</v>
      </c>
      <c r="H8" s="2">
        <v>68811.31</v>
      </c>
      <c r="I8" s="2">
        <v>75654.039999999994</v>
      </c>
      <c r="J8" s="2">
        <v>87803.53</v>
      </c>
      <c r="K8" s="2">
        <v>107844</v>
      </c>
      <c r="L8" s="2">
        <v>123120</v>
      </c>
      <c r="M8" s="2">
        <v>145667</v>
      </c>
      <c r="N8" s="2">
        <v>196149</v>
      </c>
      <c r="O8" s="2">
        <v>158288</v>
      </c>
      <c r="P8" s="2">
        <v>143037</v>
      </c>
      <c r="Q8" s="2">
        <v>136907.56</v>
      </c>
      <c r="R8" s="2">
        <f>SUM(B8:Q8)</f>
        <v>1406616.82</v>
      </c>
    </row>
    <row r="9" spans="1:19" x14ac:dyDescent="0.2">
      <c r="B9" s="2"/>
      <c r="C9" s="2"/>
      <c r="D9" s="2"/>
      <c r="E9" s="2"/>
      <c r="F9" s="2"/>
    </row>
    <row r="10" spans="1:19" x14ac:dyDescent="0.2">
      <c r="A10" t="s">
        <v>4</v>
      </c>
      <c r="B10" s="2">
        <v>317.43</v>
      </c>
      <c r="C10" s="2">
        <v>391.68</v>
      </c>
      <c r="D10" s="2">
        <v>519.86</v>
      </c>
      <c r="E10" s="2">
        <v>1574.31</v>
      </c>
      <c r="F10" s="2">
        <v>5490.55</v>
      </c>
      <c r="G10" s="2">
        <v>1438.87</v>
      </c>
      <c r="H10" s="2">
        <v>2111.9899999999998</v>
      </c>
      <c r="I10" s="2">
        <v>3173.14</v>
      </c>
      <c r="J10" s="2">
        <v>2516.66</v>
      </c>
      <c r="K10" s="2">
        <v>3371</v>
      </c>
      <c r="L10" s="2">
        <v>3202</v>
      </c>
      <c r="M10" s="2">
        <v>2978</v>
      </c>
      <c r="N10" s="2">
        <v>2399</v>
      </c>
      <c r="O10" s="2">
        <v>4105</v>
      </c>
      <c r="P10" s="2">
        <v>5389</v>
      </c>
      <c r="Q10" s="2">
        <v>2704</v>
      </c>
      <c r="R10" s="2">
        <f>SUM(B10:Q10)</f>
        <v>41682.49</v>
      </c>
    </row>
    <row r="11" spans="1:19" x14ac:dyDescent="0.2">
      <c r="A11" t="s">
        <v>3</v>
      </c>
      <c r="B11" s="2">
        <v>3013.99</v>
      </c>
      <c r="C11" s="2">
        <v>4884.17</v>
      </c>
      <c r="D11" s="2">
        <v>7663.25</v>
      </c>
      <c r="E11" s="2">
        <v>16593.150000000001</v>
      </c>
      <c r="F11" s="2">
        <v>43547.5</v>
      </c>
      <c r="G11" s="2">
        <v>40407.589999999997</v>
      </c>
      <c r="H11" s="2">
        <v>44890.46</v>
      </c>
      <c r="I11" s="2">
        <v>45494.45</v>
      </c>
      <c r="J11" s="2">
        <v>64784.94</v>
      </c>
      <c r="K11" s="2">
        <v>75604</v>
      </c>
      <c r="L11" s="2">
        <v>84988</v>
      </c>
      <c r="M11" s="2">
        <v>108371</v>
      </c>
      <c r="N11" s="2">
        <v>130268</v>
      </c>
      <c r="O11" s="2">
        <v>110040</v>
      </c>
      <c r="P11" s="2">
        <v>105505</v>
      </c>
      <c r="Q11" s="2">
        <v>110841</v>
      </c>
      <c r="R11" s="2">
        <f>SUM(B11:Q11)</f>
        <v>996896.5</v>
      </c>
    </row>
    <row r="12" spans="1:19" x14ac:dyDescent="0.2">
      <c r="A12" t="s">
        <v>5</v>
      </c>
      <c r="B12" s="2">
        <v>157.21</v>
      </c>
      <c r="C12" s="2">
        <v>395.49</v>
      </c>
      <c r="D12" s="2">
        <v>597.71</v>
      </c>
      <c r="E12" s="2">
        <v>1540.43</v>
      </c>
      <c r="F12" s="2">
        <v>875.79</v>
      </c>
      <c r="G12" s="2">
        <v>3352.72</v>
      </c>
      <c r="H12" s="2">
        <v>6760.19</v>
      </c>
      <c r="I12" s="2">
        <v>8251.08</v>
      </c>
      <c r="J12" s="2">
        <v>7035.09</v>
      </c>
      <c r="K12" s="2">
        <v>5949</v>
      </c>
      <c r="L12" s="2">
        <v>10838</v>
      </c>
      <c r="M12" s="2">
        <v>7118</v>
      </c>
      <c r="N12" s="2">
        <v>10693</v>
      </c>
      <c r="O12" s="2">
        <v>18463</v>
      </c>
      <c r="P12" s="2">
        <v>6588</v>
      </c>
      <c r="Q12" s="2">
        <v>10520</v>
      </c>
      <c r="R12" s="2">
        <f t="shared" ref="R12" si="3">SUM(B12:Q12)</f>
        <v>99134.71</v>
      </c>
    </row>
    <row r="13" spans="1:19" x14ac:dyDescent="0.2">
      <c r="A13" t="s">
        <v>6</v>
      </c>
      <c r="B13" s="2">
        <v>1762.72</v>
      </c>
      <c r="C13" s="2">
        <v>6466.16</v>
      </c>
      <c r="D13" s="2">
        <v>8468.74</v>
      </c>
      <c r="E13" s="2">
        <v>4902.41</v>
      </c>
      <c r="F13" s="2">
        <v>3677.25</v>
      </c>
      <c r="G13" s="2">
        <v>7327.9</v>
      </c>
      <c r="H13" s="2">
        <v>10538.27</v>
      </c>
      <c r="I13" s="2">
        <v>11935.82</v>
      </c>
      <c r="J13" s="2">
        <v>6169.74</v>
      </c>
      <c r="K13" s="2">
        <v>14359</v>
      </c>
      <c r="L13" s="2">
        <v>10547</v>
      </c>
      <c r="M13" s="2">
        <v>12610</v>
      </c>
      <c r="N13" s="2">
        <v>27277</v>
      </c>
      <c r="O13" s="6">
        <v>14077</v>
      </c>
      <c r="P13" s="2">
        <v>14609</v>
      </c>
      <c r="Q13" s="2">
        <v>6394</v>
      </c>
      <c r="R13" s="2">
        <f>SUM(B13:Q13)</f>
        <v>161122.01</v>
      </c>
    </row>
    <row r="14" spans="1:19" x14ac:dyDescent="0.2">
      <c r="A14" t="s">
        <v>7</v>
      </c>
      <c r="B14" s="2">
        <v>1.1200000000000001</v>
      </c>
      <c r="C14" s="2">
        <v>0.35</v>
      </c>
      <c r="D14" s="2">
        <v>6.22</v>
      </c>
      <c r="E14" s="2">
        <v>136.69</v>
      </c>
      <c r="F14" s="2">
        <v>10.82</v>
      </c>
      <c r="G14" s="2">
        <v>-22.82</v>
      </c>
      <c r="H14" s="2">
        <v>27.23</v>
      </c>
      <c r="I14" s="2">
        <v>185.15</v>
      </c>
      <c r="J14" s="2">
        <v>743.25</v>
      </c>
      <c r="K14" s="2">
        <v>221</v>
      </c>
      <c r="L14" s="2">
        <v>270</v>
      </c>
      <c r="M14" s="2">
        <v>208</v>
      </c>
      <c r="N14" s="2">
        <v>182</v>
      </c>
      <c r="O14" s="2">
        <v>215</v>
      </c>
      <c r="P14" s="2">
        <v>141</v>
      </c>
      <c r="Q14" s="2">
        <v>354</v>
      </c>
      <c r="R14" s="2">
        <f t="shared" ref="R14:R25" si="4">SUM(B14:Q14)</f>
        <v>2679.01</v>
      </c>
    </row>
    <row r="15" spans="1:19" x14ac:dyDescent="0.2">
      <c r="A15" t="s">
        <v>8</v>
      </c>
      <c r="B15" s="2">
        <v>6.43</v>
      </c>
      <c r="C15" s="2">
        <v>15.09</v>
      </c>
      <c r="D15" s="2">
        <v>10.09</v>
      </c>
      <c r="E15" s="2">
        <v>51.13</v>
      </c>
      <c r="F15" s="2">
        <v>22.38</v>
      </c>
      <c r="G15" s="2">
        <v>116.27</v>
      </c>
      <c r="H15" s="2">
        <v>487.46</v>
      </c>
      <c r="I15" s="2">
        <v>126.4</v>
      </c>
      <c r="J15" s="2">
        <v>194.1</v>
      </c>
      <c r="K15" s="2">
        <v>311</v>
      </c>
      <c r="L15" s="2">
        <v>730</v>
      </c>
      <c r="M15" s="2">
        <v>-63</v>
      </c>
      <c r="N15" s="2">
        <v>125</v>
      </c>
      <c r="O15" s="2">
        <v>426</v>
      </c>
      <c r="P15" s="2">
        <v>428</v>
      </c>
      <c r="Q15" s="2">
        <v>860</v>
      </c>
      <c r="R15" s="2">
        <f t="shared" si="4"/>
        <v>3846.35</v>
      </c>
    </row>
    <row r="16" spans="1:19" x14ac:dyDescent="0.2">
      <c r="A16" t="s">
        <v>9</v>
      </c>
      <c r="B16" s="2">
        <v>1286.1300000000001</v>
      </c>
      <c r="C16" s="2">
        <v>5162.75</v>
      </c>
      <c r="D16" s="2">
        <v>7832.72</v>
      </c>
      <c r="E16" s="2">
        <v>2601.59</v>
      </c>
      <c r="F16" s="2">
        <v>1524.01</v>
      </c>
      <c r="G16" s="2">
        <v>5366.3</v>
      </c>
      <c r="H16" s="2">
        <v>3496.46</v>
      </c>
      <c r="I16" s="2">
        <v>4936</v>
      </c>
      <c r="J16" s="2">
        <v>827.43</v>
      </c>
      <c r="K16" s="2">
        <v>9253</v>
      </c>
      <c r="L16" s="2">
        <v>4192</v>
      </c>
      <c r="M16" s="2">
        <v>10213</v>
      </c>
      <c r="N16" s="2">
        <v>13523</v>
      </c>
      <c r="O16" s="2">
        <v>-6606</v>
      </c>
      <c r="P16" s="2">
        <v>5473.12</v>
      </c>
      <c r="Q16" s="2">
        <v>-4357</v>
      </c>
      <c r="R16" s="2">
        <f t="shared" si="4"/>
        <v>64724.509999999995</v>
      </c>
    </row>
    <row r="17" spans="1:18" x14ac:dyDescent="0.2">
      <c r="A17" t="s">
        <v>10</v>
      </c>
      <c r="B17" s="2">
        <v>0.55000000000000004</v>
      </c>
      <c r="C17" s="2">
        <v>1.8</v>
      </c>
      <c r="D17" s="2">
        <v>6.58</v>
      </c>
      <c r="E17" s="2">
        <v>3.83</v>
      </c>
      <c r="F17" s="2">
        <v>0.93</v>
      </c>
      <c r="G17" s="2">
        <v>7.78</v>
      </c>
      <c r="H17" s="2">
        <v>33.71</v>
      </c>
      <c r="I17" s="2">
        <v>13.99</v>
      </c>
      <c r="J17" s="2">
        <v>26.22</v>
      </c>
      <c r="K17" s="2">
        <v>12</v>
      </c>
      <c r="L17" s="2">
        <v>16</v>
      </c>
      <c r="M17" s="2">
        <v>7</v>
      </c>
      <c r="N17" s="2">
        <v>217</v>
      </c>
      <c r="O17" s="2">
        <v>100</v>
      </c>
      <c r="P17" s="2">
        <v>168</v>
      </c>
      <c r="Q17" s="2">
        <v>606</v>
      </c>
      <c r="R17" s="2">
        <f t="shared" si="4"/>
        <v>1221.3899999999999</v>
      </c>
    </row>
    <row r="18" spans="1:18" x14ac:dyDescent="0.2">
      <c r="A18" t="s">
        <v>20</v>
      </c>
      <c r="B18" s="3" t="s">
        <v>19</v>
      </c>
      <c r="C18" s="3" t="s">
        <v>19</v>
      </c>
      <c r="D18" s="3" t="s">
        <v>19</v>
      </c>
      <c r="E18" s="3" t="s">
        <v>19</v>
      </c>
      <c r="F18" s="3" t="s">
        <v>19</v>
      </c>
      <c r="G18" s="3" t="s">
        <v>19</v>
      </c>
      <c r="H18" s="2">
        <v>0.08</v>
      </c>
      <c r="I18" s="2">
        <v>0.01</v>
      </c>
      <c r="J18" s="4" t="s">
        <v>19</v>
      </c>
      <c r="K18" s="4">
        <v>1</v>
      </c>
      <c r="L18" s="4">
        <v>0</v>
      </c>
      <c r="M18" s="4">
        <v>4</v>
      </c>
      <c r="N18" s="4">
        <v>1</v>
      </c>
      <c r="O18" s="4">
        <v>10</v>
      </c>
      <c r="P18" s="4">
        <v>15</v>
      </c>
      <c r="Q18" s="4">
        <v>7</v>
      </c>
      <c r="R18" s="2">
        <f t="shared" si="4"/>
        <v>38.090000000000003</v>
      </c>
    </row>
    <row r="19" spans="1:18" x14ac:dyDescent="0.2">
      <c r="A19" t="s">
        <v>11</v>
      </c>
      <c r="B19" s="3" t="s">
        <v>19</v>
      </c>
      <c r="C19" s="2">
        <v>1.58</v>
      </c>
      <c r="D19" s="2">
        <v>30.37</v>
      </c>
      <c r="E19" s="2">
        <v>6.58</v>
      </c>
      <c r="F19" s="2">
        <v>5.56</v>
      </c>
      <c r="G19" s="2">
        <v>12.93</v>
      </c>
      <c r="H19" s="2">
        <v>-16.350000000000001</v>
      </c>
      <c r="I19" s="2">
        <v>76.709999999999994</v>
      </c>
      <c r="J19" s="2">
        <v>-5.57</v>
      </c>
      <c r="K19" s="2">
        <v>-24</v>
      </c>
      <c r="L19" s="2">
        <v>-22</v>
      </c>
      <c r="M19" s="2">
        <v>42</v>
      </c>
      <c r="N19" s="2">
        <v>10</v>
      </c>
      <c r="O19" s="2">
        <v>-7</v>
      </c>
      <c r="P19" s="2">
        <v>33</v>
      </c>
      <c r="Q19" s="2">
        <v>-12</v>
      </c>
      <c r="R19" s="2">
        <f t="shared" si="4"/>
        <v>131.81</v>
      </c>
    </row>
    <row r="20" spans="1:18" x14ac:dyDescent="0.2">
      <c r="A20" t="s">
        <v>12</v>
      </c>
      <c r="B20" s="2">
        <v>27.1</v>
      </c>
      <c r="C20" s="2">
        <v>3.55</v>
      </c>
      <c r="D20" s="2">
        <v>-3.69</v>
      </c>
      <c r="E20" s="2">
        <v>17.16</v>
      </c>
      <c r="F20" s="2">
        <v>5.63</v>
      </c>
      <c r="G20" s="2">
        <v>0.82</v>
      </c>
      <c r="H20" s="2">
        <v>26.73</v>
      </c>
      <c r="I20" s="2">
        <v>41.54</v>
      </c>
      <c r="J20" s="2">
        <v>100.42</v>
      </c>
      <c r="K20" s="2">
        <v>50</v>
      </c>
      <c r="L20" s="2">
        <v>141</v>
      </c>
      <c r="M20" s="2">
        <v>-6</v>
      </c>
      <c r="N20" s="2">
        <v>212</v>
      </c>
      <c r="O20" s="2">
        <v>171</v>
      </c>
      <c r="P20" s="2">
        <v>378</v>
      </c>
      <c r="Q20" s="2">
        <v>164</v>
      </c>
      <c r="R20" s="2">
        <f t="shared" si="4"/>
        <v>1329.26</v>
      </c>
    </row>
    <row r="21" spans="1:18" x14ac:dyDescent="0.2">
      <c r="A21" t="s">
        <v>13</v>
      </c>
      <c r="B21" s="2">
        <v>0.1</v>
      </c>
      <c r="C21" s="2">
        <v>8.36</v>
      </c>
      <c r="D21" s="3" t="s">
        <v>19</v>
      </c>
      <c r="E21" s="2">
        <v>8.33</v>
      </c>
      <c r="F21" s="2">
        <v>6.52</v>
      </c>
      <c r="G21" s="2">
        <v>13.69</v>
      </c>
      <c r="H21" s="2">
        <v>26.06</v>
      </c>
      <c r="I21" s="2">
        <v>1.1599999999999999</v>
      </c>
      <c r="J21" s="2">
        <v>0.72</v>
      </c>
      <c r="K21" s="2">
        <v>188</v>
      </c>
      <c r="L21" s="2">
        <v>5</v>
      </c>
      <c r="M21" s="2">
        <v>24</v>
      </c>
      <c r="N21" s="2">
        <v>37</v>
      </c>
      <c r="O21" s="2">
        <v>58</v>
      </c>
      <c r="P21" s="2">
        <v>127</v>
      </c>
      <c r="Q21" s="2">
        <v>3</v>
      </c>
      <c r="R21" s="2">
        <f t="shared" si="4"/>
        <v>506.94</v>
      </c>
    </row>
    <row r="22" spans="1:18" x14ac:dyDescent="0.2">
      <c r="A22" t="s">
        <v>14</v>
      </c>
      <c r="B22" s="2">
        <v>0.22</v>
      </c>
      <c r="C22" s="2">
        <v>0.55000000000000004</v>
      </c>
      <c r="D22" s="2">
        <v>5.4</v>
      </c>
      <c r="E22" s="2">
        <v>6.71</v>
      </c>
      <c r="F22" s="2">
        <v>24.55</v>
      </c>
      <c r="G22" s="2">
        <v>58.49</v>
      </c>
      <c r="H22" s="2">
        <v>139.03</v>
      </c>
      <c r="I22" s="2">
        <v>214.25</v>
      </c>
      <c r="J22" s="2">
        <v>-49.37</v>
      </c>
      <c r="K22" s="2">
        <v>115</v>
      </c>
      <c r="L22" s="2">
        <v>45</v>
      </c>
      <c r="M22" s="2">
        <v>-178</v>
      </c>
      <c r="N22" s="2">
        <v>67</v>
      </c>
      <c r="O22" s="2">
        <v>98</v>
      </c>
      <c r="P22" s="2">
        <v>85</v>
      </c>
      <c r="Q22" s="2">
        <v>352</v>
      </c>
      <c r="R22" s="2">
        <f t="shared" si="4"/>
        <v>983.82999999999993</v>
      </c>
    </row>
    <row r="23" spans="1:18" x14ac:dyDescent="0.2">
      <c r="A23" t="s">
        <v>15</v>
      </c>
      <c r="B23" s="2">
        <v>4.66</v>
      </c>
      <c r="C23" s="2">
        <v>7.4</v>
      </c>
      <c r="D23" s="2">
        <v>18.36</v>
      </c>
      <c r="E23" s="2">
        <v>69.53</v>
      </c>
      <c r="F23" s="2">
        <v>9.7799999999999994</v>
      </c>
      <c r="G23" s="2">
        <v>116.72</v>
      </c>
      <c r="H23" s="2">
        <v>94.39</v>
      </c>
      <c r="I23" s="2">
        <v>81.77</v>
      </c>
      <c r="J23" s="2">
        <v>1541.76</v>
      </c>
      <c r="K23" s="2">
        <v>426</v>
      </c>
      <c r="L23" s="2">
        <v>116</v>
      </c>
      <c r="M23" s="2">
        <v>288</v>
      </c>
      <c r="N23" s="2">
        <v>-100</v>
      </c>
      <c r="O23" s="2">
        <v>275</v>
      </c>
      <c r="P23" s="2">
        <v>328</v>
      </c>
      <c r="Q23" s="2">
        <v>-224</v>
      </c>
      <c r="R23" s="2">
        <f t="shared" si="4"/>
        <v>3053.37</v>
      </c>
    </row>
    <row r="24" spans="1:18" x14ac:dyDescent="0.2">
      <c r="A24" t="s">
        <v>16</v>
      </c>
      <c r="B24" s="2">
        <v>385.52</v>
      </c>
      <c r="C24" s="2">
        <v>1226.08</v>
      </c>
      <c r="D24" s="2">
        <v>538.11</v>
      </c>
      <c r="E24" s="2">
        <v>1876.14</v>
      </c>
      <c r="F24" s="2">
        <v>2104.33</v>
      </c>
      <c r="G24" s="2">
        <v>1612.05</v>
      </c>
      <c r="H24" s="2">
        <v>6119.76</v>
      </c>
      <c r="I24" s="2">
        <v>6208.33</v>
      </c>
      <c r="J24" s="2">
        <v>2239.2800000000002</v>
      </c>
      <c r="K24" s="2">
        <v>3222</v>
      </c>
      <c r="L24" s="2">
        <v>4570</v>
      </c>
      <c r="M24" s="2">
        <v>1849</v>
      </c>
      <c r="N24" s="2">
        <v>12289</v>
      </c>
      <c r="O24" s="2">
        <v>19301</v>
      </c>
      <c r="P24" s="2">
        <v>7150</v>
      </c>
      <c r="Q24" s="2">
        <v>8683</v>
      </c>
      <c r="R24" s="2">
        <f t="shared" si="4"/>
        <v>79373.600000000006</v>
      </c>
    </row>
    <row r="25" spans="1:18" x14ac:dyDescent="0.2">
      <c r="A25" t="s">
        <v>21</v>
      </c>
      <c r="B25" s="2">
        <f>B13-SUM(B14:B24)</f>
        <v>50.8900000000001</v>
      </c>
      <c r="C25" s="2">
        <f t="shared" ref="C25:Q25" si="5">C13-SUM(C14:C24)</f>
        <v>38.650000000000546</v>
      </c>
      <c r="D25" s="2">
        <f t="shared" si="5"/>
        <v>24.579999999999927</v>
      </c>
      <c r="E25" s="2">
        <f t="shared" si="5"/>
        <v>124.71999999999935</v>
      </c>
      <c r="F25" s="2">
        <f t="shared" si="5"/>
        <v>-37.260000000000218</v>
      </c>
      <c r="G25" s="2">
        <f t="shared" si="5"/>
        <v>45.670000000000073</v>
      </c>
      <c r="H25" s="2">
        <f t="shared" si="5"/>
        <v>103.70999999999913</v>
      </c>
      <c r="I25" s="2">
        <f t="shared" si="5"/>
        <v>50.509999999998399</v>
      </c>
      <c r="J25" s="2">
        <f t="shared" si="5"/>
        <v>551.5</v>
      </c>
      <c r="K25" s="2">
        <f t="shared" si="5"/>
        <v>584</v>
      </c>
      <c r="L25" s="2">
        <f t="shared" si="5"/>
        <v>484</v>
      </c>
      <c r="M25" s="2">
        <f t="shared" si="5"/>
        <v>222</v>
      </c>
      <c r="N25" s="2">
        <f t="shared" si="5"/>
        <v>714</v>
      </c>
      <c r="O25" s="2">
        <f t="shared" si="5"/>
        <v>36</v>
      </c>
      <c r="P25" s="2">
        <f t="shared" si="5"/>
        <v>282.88000000000102</v>
      </c>
      <c r="Q25" s="2">
        <f t="shared" si="5"/>
        <v>-42</v>
      </c>
      <c r="R25" s="2">
        <f t="shared" si="4"/>
        <v>3233.8499999999985</v>
      </c>
    </row>
    <row r="26" spans="1:1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t="s">
        <v>23</v>
      </c>
      <c r="B27" s="2">
        <f>SUM(B28:B30)</f>
        <v>126.50000000000001</v>
      </c>
      <c r="C27" s="2">
        <f t="shared" ref="C27:Q27" si="6">SUM(C28:C30)</f>
        <v>320.83999999999997</v>
      </c>
      <c r="D27" s="2">
        <f t="shared" si="6"/>
        <v>258.05</v>
      </c>
      <c r="E27" s="2">
        <f t="shared" si="6"/>
        <v>1125.71</v>
      </c>
      <c r="F27" s="2">
        <f t="shared" si="6"/>
        <v>364.21999999999991</v>
      </c>
      <c r="G27" s="2">
        <f t="shared" si="6"/>
        <v>1521.9299999999998</v>
      </c>
      <c r="H27" s="2">
        <f t="shared" si="6"/>
        <v>2621.94</v>
      </c>
      <c r="I27" s="2">
        <f t="shared" si="6"/>
        <v>2481.3200000000002</v>
      </c>
      <c r="J27" s="2">
        <f t="shared" si="6"/>
        <v>3871.9999999999995</v>
      </c>
      <c r="K27" s="2">
        <f t="shared" si="6"/>
        <v>4901</v>
      </c>
      <c r="L27" s="2">
        <f t="shared" si="6"/>
        <v>9208</v>
      </c>
      <c r="M27" s="2">
        <f t="shared" si="6"/>
        <v>10719</v>
      </c>
      <c r="N27" s="2">
        <f t="shared" si="6"/>
        <v>20352</v>
      </c>
      <c r="O27" s="2">
        <f t="shared" si="6"/>
        <v>6499</v>
      </c>
      <c r="P27" s="2">
        <f t="shared" si="6"/>
        <v>8724</v>
      </c>
      <c r="Q27" s="2">
        <f t="shared" si="6"/>
        <v>4368</v>
      </c>
      <c r="R27" s="2">
        <f>SUM(R28:R30)</f>
        <v>77463.509999999995</v>
      </c>
    </row>
    <row r="28" spans="1:18" x14ac:dyDescent="0.2">
      <c r="A28" t="s">
        <v>17</v>
      </c>
      <c r="B28" s="2">
        <v>5.12</v>
      </c>
      <c r="C28" s="2">
        <v>32.44</v>
      </c>
      <c r="D28" s="2">
        <v>34.770000000000003</v>
      </c>
      <c r="E28" s="2">
        <v>1032.57</v>
      </c>
      <c r="F28" s="2">
        <v>7.03</v>
      </c>
      <c r="G28" s="2">
        <v>613.13</v>
      </c>
      <c r="H28" s="2">
        <v>1142.29</v>
      </c>
      <c r="I28" s="2">
        <v>554.07000000000005</v>
      </c>
      <c r="J28" s="2">
        <v>795.16</v>
      </c>
      <c r="K28" s="2">
        <v>1009</v>
      </c>
      <c r="L28" s="2">
        <v>904</v>
      </c>
      <c r="M28" s="2">
        <v>1563</v>
      </c>
      <c r="N28" s="2">
        <v>2872</v>
      </c>
      <c r="O28" s="2">
        <v>321</v>
      </c>
      <c r="P28" s="2">
        <v>1564</v>
      </c>
      <c r="Q28" s="2">
        <v>473</v>
      </c>
      <c r="R28" s="2">
        <f>SUM(B28:Q28)</f>
        <v>12922.58</v>
      </c>
    </row>
    <row r="29" spans="1:18" x14ac:dyDescent="0.2">
      <c r="A29" t="s">
        <v>18</v>
      </c>
      <c r="B29" s="2">
        <v>119.93</v>
      </c>
      <c r="C29" s="2">
        <v>231.82</v>
      </c>
      <c r="D29" s="2">
        <v>198.34</v>
      </c>
      <c r="E29" s="2">
        <v>195.73</v>
      </c>
      <c r="F29" s="2">
        <v>462.03</v>
      </c>
      <c r="G29" s="2">
        <v>908.74</v>
      </c>
      <c r="H29" s="2">
        <v>1308.79</v>
      </c>
      <c r="I29" s="2">
        <v>1811.42</v>
      </c>
      <c r="J29" s="2">
        <v>3037.85</v>
      </c>
      <c r="K29" s="2">
        <v>3873</v>
      </c>
      <c r="L29" s="2">
        <v>7596</v>
      </c>
      <c r="M29" s="2">
        <v>8029</v>
      </c>
      <c r="N29" s="2">
        <v>16981</v>
      </c>
      <c r="O29" s="2">
        <v>6426</v>
      </c>
      <c r="P29" s="2">
        <v>7477</v>
      </c>
      <c r="Q29" s="2">
        <v>3807</v>
      </c>
      <c r="R29" s="2">
        <f>SUM(B29:Q29)</f>
        <v>62463.65</v>
      </c>
    </row>
    <row r="30" spans="1:18" x14ac:dyDescent="0.2">
      <c r="A30" t="s">
        <v>22</v>
      </c>
      <c r="B30" s="2">
        <v>1.45</v>
      </c>
      <c r="C30" s="2">
        <v>56.58</v>
      </c>
      <c r="D30" s="2">
        <v>24.94</v>
      </c>
      <c r="E30" s="2">
        <v>-102.59</v>
      </c>
      <c r="F30" s="2">
        <v>-104.84</v>
      </c>
      <c r="G30" s="2">
        <v>0.06</v>
      </c>
      <c r="H30" s="2">
        <v>170.86</v>
      </c>
      <c r="I30" s="2">
        <v>115.83</v>
      </c>
      <c r="J30" s="2">
        <v>38.99</v>
      </c>
      <c r="K30" s="2">
        <v>19</v>
      </c>
      <c r="L30" s="2">
        <v>708</v>
      </c>
      <c r="M30" s="2">
        <v>1127</v>
      </c>
      <c r="N30" s="2">
        <v>499</v>
      </c>
      <c r="O30" s="2">
        <v>-248</v>
      </c>
      <c r="P30" s="2">
        <v>-317</v>
      </c>
      <c r="Q30" s="2">
        <v>88</v>
      </c>
      <c r="R30" s="2">
        <f>SUM(B30:Q30)</f>
        <v>2077.2799999999997</v>
      </c>
    </row>
    <row r="32" spans="1:18" x14ac:dyDescent="0.2">
      <c r="A32" t="s">
        <v>26</v>
      </c>
      <c r="B32" s="2">
        <v>543.94000000000005</v>
      </c>
      <c r="C32" s="2">
        <v>650.29</v>
      </c>
      <c r="D32" s="2">
        <v>939.48</v>
      </c>
      <c r="E32" s="2">
        <v>1830.4</v>
      </c>
      <c r="F32" s="2">
        <v>3816</v>
      </c>
      <c r="G32" s="2">
        <v>6418.95</v>
      </c>
      <c r="H32" s="2">
        <v>8607.2900000000009</v>
      </c>
      <c r="I32" s="2">
        <v>3318.23</v>
      </c>
      <c r="J32" s="2">
        <v>2415.1</v>
      </c>
      <c r="K32" s="2">
        <v>3660</v>
      </c>
      <c r="L32" s="2">
        <v>4337</v>
      </c>
      <c r="M32" s="2">
        <v>3871</v>
      </c>
      <c r="N32" s="2">
        <v>5212</v>
      </c>
      <c r="O32" s="2">
        <v>5105</v>
      </c>
      <c r="P32" s="2">
        <v>2223</v>
      </c>
      <c r="Q32" s="2">
        <v>2081</v>
      </c>
      <c r="R32" s="2">
        <f>SUM(B32:Q32)</f>
        <v>55028.68</v>
      </c>
    </row>
    <row r="33" spans="1:18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t="s">
        <v>27</v>
      </c>
    </row>
    <row r="36" spans="1:18" x14ac:dyDescent="0.2">
      <c r="A36" s="5" t="s">
        <v>28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MOFCOM2020</vt:lpstr>
    </vt:vector>
  </TitlesOfParts>
  <Company>UNIVERSIDAD NACIONAL AUTONOMA DE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DUSSEL PETERS</dc:creator>
  <cp:lastModifiedBy>Microsoft Office User</cp:lastModifiedBy>
  <dcterms:created xsi:type="dcterms:W3CDTF">2014-05-25T18:11:54Z</dcterms:created>
  <dcterms:modified xsi:type="dcterms:W3CDTF">2021-04-07T04:13:17Z</dcterms:modified>
</cp:coreProperties>
</file>